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120" yWindow="168" windowWidth="15240" windowHeight="7932" activeTab="1"/>
  </bookViews>
  <sheets>
    <sheet name="EVHP" sheetId="1" r:id="rId1"/>
    <sheet name="Impr EVHP" sheetId="5" r:id="rId2"/>
    <sheet name="Instructivo_EVHP" sheetId="4" r:id="rId3"/>
  </sheets>
  <definedNames>
    <definedName name="_xlnm._FilterDatabase" localSheetId="0" hidden="1">EVHP!$A$2:$G$23</definedName>
    <definedName name="_xlnm.Print_Area" localSheetId="1">'Impr EVHP'!$A$1:$G$32</definedName>
  </definedNames>
  <calcPr calcId="152511"/>
</workbook>
</file>

<file path=xl/calcChain.xml><?xml version="1.0" encoding="utf-8"?>
<calcChain xmlns="http://schemas.openxmlformats.org/spreadsheetml/2006/main">
  <c r="G22" i="5" l="1"/>
  <c r="G21" i="5"/>
  <c r="G20" i="5"/>
  <c r="G19" i="5"/>
  <c r="F18" i="5"/>
  <c r="E18" i="5"/>
  <c r="G18" i="5" s="1"/>
  <c r="G17" i="5"/>
  <c r="G16" i="5"/>
  <c r="G15" i="5"/>
  <c r="G14" i="5"/>
  <c r="F14" i="5"/>
  <c r="C14" i="5"/>
  <c r="E13" i="5"/>
  <c r="E23" i="5" s="1"/>
  <c r="C13" i="5"/>
  <c r="C23" i="5" s="1"/>
  <c r="G12" i="5"/>
  <c r="G11" i="5"/>
  <c r="G10" i="5"/>
  <c r="G9" i="5"/>
  <c r="F8" i="5"/>
  <c r="F13" i="5" s="1"/>
  <c r="F23" i="5" s="1"/>
  <c r="D8" i="5"/>
  <c r="G8" i="5" s="1"/>
  <c r="G7" i="5"/>
  <c r="G6" i="5"/>
  <c r="G5" i="5"/>
  <c r="F4" i="5"/>
  <c r="C4" i="5"/>
  <c r="G4" i="5" s="1"/>
  <c r="G3" i="5"/>
  <c r="G13" i="5" l="1"/>
  <c r="G23" i="5" s="1"/>
  <c r="D13" i="5"/>
  <c r="D23" i="5" s="1"/>
  <c r="F8" i="1"/>
  <c r="G3" i="1"/>
  <c r="G22" i="1" l="1"/>
  <c r="G21" i="1"/>
  <c r="G20" i="1"/>
  <c r="G19" i="1"/>
  <c r="F18" i="1"/>
  <c r="E18" i="1"/>
  <c r="G18" i="1" s="1"/>
  <c r="G17" i="1"/>
  <c r="G16" i="1"/>
  <c r="G15" i="1"/>
  <c r="F14" i="1"/>
  <c r="C14" i="1"/>
  <c r="G14" i="1" s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D13" i="1"/>
  <c r="D23" i="1" s="1"/>
  <c r="G8" i="1"/>
  <c r="G13" i="1" s="1"/>
  <c r="G23" i="1" s="1"/>
  <c r="F13" i="1"/>
  <c r="F23" i="1" s="1"/>
  <c r="C13" i="1"/>
  <c r="C23" i="1" s="1"/>
</calcChain>
</file>

<file path=xl/sharedStrings.xml><?xml version="1.0" encoding="utf-8"?>
<sst xmlns="http://schemas.openxmlformats.org/spreadsheetml/2006/main" count="81" uniqueCount="49">
  <si>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</si>
  <si>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</si>
  <si>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</si>
  <si>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</si>
  <si>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</si>
  <si>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</si>
  <si>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</si>
  <si>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</si>
  <si>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</si>
  <si>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</si>
  <si>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</si>
  <si>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</si>
  <si>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</si>
  <si>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</si>
  <si>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</si>
  <si>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</si>
  <si>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</si>
  <si>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</si>
  <si>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</si>
  <si>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</si>
  <si>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</si>
  <si>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</si>
  <si>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</si>
  <si>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</si>
  <si>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</si>
  <si>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</si>
  <si>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</si>
  <si>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</si>
  <si>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</si>
  <si>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</si>
  <si>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</si>
  <si>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</si>
  <si>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</si>
  <si>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</si>
  <si>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</si>
  <si>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</si>
  <si>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</si>
  <si>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SISTEMA PARA EL DESARROLLO INTEGRAL DE LA FAMILIA DEL MUNICIPIO DE ACAMBARO GUANAJUATO
DEL 1 DE ENERO AL AL 30 DE SEPTIEMBRE DEL 2019</t>
  </si>
  <si>
    <r>
      <t xml:space="preserve">CONCEPTO
</t>
    </r>
    <r>
      <rPr>
        <sz val="8"/>
        <color theme="1"/>
        <rFont val="Arial"/>
        <family val="2"/>
      </rPr>
      <t>NOTAS</t>
    </r>
  </si>
  <si>
    <r>
      <t xml:space="preserve">HACIENDA PÚBLICA / PATRIMONIO CONTRIBUIDO
</t>
    </r>
    <r>
      <rPr>
        <sz val="8"/>
        <color theme="1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</si>
  <si>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theme="1"/>
        <rFont val="Arial"/>
        <family val="2"/>
      </rPr>
      <t>VHP-02</t>
    </r>
  </si>
  <si>
    <r>
      <t xml:space="preserve">HACIENDA PÚBLICA / PATRIMONIO GENERADO DE EJERCICIO
</t>
    </r>
    <r>
      <rPr>
        <sz val="8"/>
        <color theme="1"/>
        <rFont val="Arial"/>
        <family val="2"/>
      </rPr>
      <t>VHP-02</t>
    </r>
  </si>
  <si>
    <r>
      <t xml:space="preserve">TOTAL
</t>
    </r>
    <r>
      <rPr>
        <sz val="8"/>
        <color theme="1"/>
        <rFont val="Arial"/>
        <family val="2"/>
      </rPr>
      <t>VHP-01 / VHP-02</t>
    </r>
  </si>
  <si>
    <t>LIC. GABRIEL NICOLAS RANGEL GARCIA</t>
  </si>
  <si>
    <t>DIRECTOR DEL SMDIF</t>
  </si>
  <si>
    <t>BLANCA AURELIA ORTEGA GARCIA. SUBDIRECTOR DE ADMINISTRACION Y FINANZAS.</t>
  </si>
  <si>
    <t>____________________________________________</t>
  </si>
  <si>
    <t>SUBDIRECTOR DE ADMINISTRACION Y FINANZAS</t>
  </si>
  <si>
    <t xml:space="preserve">             BLANCA AURELIA ORTEGA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</si>
</sst>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5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830580</xdr:colOff>
      <xdr:row>0</xdr:row>
      <xdr:rowOff>716280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1287780" cy="601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pane ySplit="2" topLeftCell="A3" activePane="bottomLeft" state="frozen"/>
      <selection pane="bottomLeft" activeCell="A2" sqref="A2:G2"/>
    </sheetView>
  </sheetViews>
  <sheetFormatPr baseColWidth="10" defaultColWidth="12" defaultRowHeight="10.199999999999999" x14ac:dyDescent="0.2"/>
  <cols>
    <col min="1" max="1" width="7.85546875" style="1" customWidth="1"/>
    <col min="2" max="2" width="68" style="2" customWidth="1"/>
    <col min="3" max="3" width="23.85546875" style="4" customWidth="1"/>
    <col min="4" max="4" width="24" style="4" customWidth="1"/>
    <col min="5" max="6" width="22.28515625" style="4" customWidth="1"/>
    <col min="7" max="7" width="18.28515625" style="4" customWidth="1"/>
    <col min="8" max="16384" width="12" style="1"/>
  </cols>
  <sheetData>
    <row r="1" spans="1:7" ht="60" customHeight="1" x14ac:dyDescent="0.2">
      <c r="A1" s="40" t="s">
        <v>37</v>
      </c>
      <c r="B1" s="41"/>
      <c r="C1" s="41"/>
      <c r="D1" s="41"/>
      <c r="E1" s="41"/>
      <c r="F1" s="41"/>
      <c r="G1" s="41"/>
    </row>
    <row r="2" spans="1:7" s="2" customFormat="1" ht="54.9" customHeight="1" x14ac:dyDescent="0.2">
      <c r="A2" s="35" t="s">
        <v>0</v>
      </c>
      <c r="B2" s="36" t="s">
        <v>38</v>
      </c>
      <c r="C2" s="37" t="s">
        <v>39</v>
      </c>
      <c r="D2" s="37" t="s">
        <v>40</v>
      </c>
      <c r="E2" s="37" t="s">
        <v>41</v>
      </c>
      <c r="F2" s="37" t="s">
        <v>10</v>
      </c>
      <c r="G2" s="37" t="s">
        <v>42</v>
      </c>
    </row>
    <row r="3" spans="1:7" s="3" customFormat="1" x14ac:dyDescent="0.2">
      <c r="A3" s="22">
        <v>3250</v>
      </c>
      <c r="B3" s="10" t="s">
        <v>3</v>
      </c>
      <c r="C3" s="11">
        <v>2454251.33</v>
      </c>
      <c r="D3" s="11">
        <v>0</v>
      </c>
      <c r="E3" s="11">
        <v>0</v>
      </c>
      <c r="F3" s="11">
        <v>0</v>
      </c>
      <c r="G3" s="12">
        <f>SUM(C3:F3)</f>
        <v>2454251.33</v>
      </c>
    </row>
    <row r="4" spans="1:7" x14ac:dyDescent="0.2">
      <c r="A4" s="17">
        <v>900001</v>
      </c>
      <c r="B4" s="6" t="s">
        <v>11</v>
      </c>
      <c r="C4" s="7">
        <f>SUM(C5:C7)</f>
        <v>2401985.46</v>
      </c>
      <c r="D4" s="5"/>
      <c r="E4" s="5"/>
      <c r="F4" s="7">
        <f>SUM(F5:F7)</f>
        <v>0</v>
      </c>
      <c r="G4" s="14">
        <f t="shared" ref="G4:G12" si="0">SUM(C4:F4)</f>
        <v>2401985.46</v>
      </c>
    </row>
    <row r="5" spans="1:7" x14ac:dyDescent="0.2">
      <c r="A5" s="8">
        <v>3110</v>
      </c>
      <c r="B5" s="9" t="s">
        <v>1</v>
      </c>
      <c r="C5" s="5">
        <v>2401985.46</v>
      </c>
      <c r="D5" s="5"/>
      <c r="E5" s="5"/>
      <c r="F5" s="5">
        <v>0</v>
      </c>
      <c r="G5" s="13">
        <f t="shared" si="0"/>
        <v>2401985.46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-8661095.2200000007</v>
      </c>
      <c r="E8" s="5"/>
      <c r="F8" s="7">
        <f>SUM(F9:F12)</f>
        <v>0</v>
      </c>
      <c r="G8" s="14">
        <f>SUM(C8:F8)</f>
        <v>-8661095.2200000007</v>
      </c>
    </row>
    <row r="9" spans="1:7" x14ac:dyDescent="0.2">
      <c r="A9" s="8">
        <v>3210</v>
      </c>
      <c r="B9" s="9" t="s">
        <v>9</v>
      </c>
      <c r="C9" s="5"/>
      <c r="D9" s="5">
        <v>259449.62</v>
      </c>
      <c r="E9" s="5"/>
      <c r="F9" s="5">
        <v>0</v>
      </c>
      <c r="G9" s="13">
        <f t="shared" si="0"/>
        <v>259449.62</v>
      </c>
    </row>
    <row r="10" spans="1:7" x14ac:dyDescent="0.2">
      <c r="A10" s="8">
        <v>3220</v>
      </c>
      <c r="B10" s="9" t="s">
        <v>7</v>
      </c>
      <c r="C10" s="5"/>
      <c r="D10" s="5">
        <v>-8920544.8399999999</v>
      </c>
      <c r="E10" s="5"/>
      <c r="F10" s="5">
        <v>0</v>
      </c>
      <c r="G10" s="13">
        <f t="shared" si="0"/>
        <v>-8920544.8399999999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21</v>
      </c>
      <c r="C13" s="7">
        <f>+C4</f>
        <v>2401985.46</v>
      </c>
      <c r="D13" s="7">
        <f>+D3+D8</f>
        <v>-8661095.2200000007</v>
      </c>
      <c r="E13" s="7">
        <f>+E3</f>
        <v>0</v>
      </c>
      <c r="F13" s="7">
        <f>+F3+F4+F8</f>
        <v>0</v>
      </c>
      <c r="G13" s="14">
        <f>+G3+G4+G8</f>
        <v>-3804858.4300000006</v>
      </c>
    </row>
    <row r="14" spans="1:7" x14ac:dyDescent="0.2">
      <c r="A14" s="17">
        <v>900004</v>
      </c>
      <c r="B14" s="6" t="s">
        <v>22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26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27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28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29</v>
      </c>
      <c r="C18" s="5"/>
      <c r="D18" s="5"/>
      <c r="E18" s="7">
        <f>SUM(E19:E22)</f>
        <v>1203370.21</v>
      </c>
      <c r="F18" s="7">
        <f>SUM(F19:F22)</f>
        <v>0</v>
      </c>
      <c r="G18" s="14">
        <f>SUM(C18:F18)</f>
        <v>1203370.21</v>
      </c>
    </row>
    <row r="19" spans="1:7" x14ac:dyDescent="0.2">
      <c r="A19" s="8">
        <v>3210</v>
      </c>
      <c r="B19" s="9" t="s">
        <v>30</v>
      </c>
      <c r="C19" s="5"/>
      <c r="D19" s="5"/>
      <c r="E19" s="5">
        <v>943920.59</v>
      </c>
      <c r="F19" s="5">
        <v>0</v>
      </c>
      <c r="G19" s="13">
        <f t="shared" si="1"/>
        <v>943920.59</v>
      </c>
    </row>
    <row r="20" spans="1:7" x14ac:dyDescent="0.2">
      <c r="A20" s="8">
        <v>3220</v>
      </c>
      <c r="B20" s="9" t="s">
        <v>31</v>
      </c>
      <c r="C20" s="5"/>
      <c r="D20" s="5"/>
      <c r="E20" s="5">
        <v>259449.62</v>
      </c>
      <c r="F20" s="5">
        <v>0</v>
      </c>
      <c r="G20" s="13">
        <f t="shared" si="1"/>
        <v>259449.62</v>
      </c>
    </row>
    <row r="21" spans="1:7" x14ac:dyDescent="0.2">
      <c r="A21" s="8">
        <v>3230</v>
      </c>
      <c r="B21" s="9" t="s">
        <v>32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33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23</v>
      </c>
      <c r="C23" s="16">
        <f>C13+C14</f>
        <v>2401985.46</v>
      </c>
      <c r="D23" s="20">
        <f>D13</f>
        <v>-8661095.2200000007</v>
      </c>
      <c r="E23" s="20">
        <f>E13+E18</f>
        <v>1203370.21</v>
      </c>
      <c r="F23" s="20">
        <f>F13+F14+F18</f>
        <v>0</v>
      </c>
      <c r="G23" s="21">
        <f>G13+G14+G18</f>
        <v>-2601488.2200000007</v>
      </c>
    </row>
    <row r="25" spans="1:7" x14ac:dyDescent="0.2">
      <c r="A25" s="26" t="s">
        <v>34</v>
      </c>
      <c r="B25" s="27"/>
      <c r="C25" s="27"/>
      <c r="D25" s="28"/>
    </row>
    <row r="26" spans="1:7" x14ac:dyDescent="0.2">
      <c r="A26" s="29"/>
      <c r="B26" s="27"/>
      <c r="C26" s="27"/>
      <c r="D26" s="28"/>
    </row>
    <row r="27" spans="1:7" x14ac:dyDescent="0.2">
      <c r="A27" s="30"/>
      <c r="B27" s="31"/>
      <c r="C27" s="30"/>
      <c r="D27" s="30"/>
    </row>
    <row r="28" spans="1:7" x14ac:dyDescent="0.2">
      <c r="A28" s="32"/>
      <c r="B28" s="39"/>
      <c r="C28" s="30"/>
      <c r="D28" s="30"/>
    </row>
    <row r="29" spans="1:7" x14ac:dyDescent="0.2">
      <c r="A29" s="32"/>
      <c r="B29" s="38" t="s">
        <v>43</v>
      </c>
      <c r="C29" s="32"/>
      <c r="D29" s="32" t="s">
        <v>35</v>
      </c>
    </row>
    <row r="30" spans="1:7" ht="51" x14ac:dyDescent="0.2">
      <c r="A30" s="32"/>
      <c r="B30" s="38" t="s">
        <v>44</v>
      </c>
      <c r="C30" s="34"/>
      <c r="D30" s="33" t="s">
        <v>45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4 C13:F13 C21:G22 C18:F18 C11:G12 C8:E8 C6:G7 D5:G5 C16:G17 D15:G15 C9 E9:G9 C19:D19 F19:G19 C10 E10:G10 C20:D20 F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sqref="A1:G32"/>
    </sheetView>
  </sheetViews>
  <sheetFormatPr baseColWidth="10" defaultRowHeight="10.199999999999999" x14ac:dyDescent="0.2"/>
  <cols>
    <col min="2" max="2" width="65.42578125" bestFit="1" customWidth="1"/>
    <col min="3" max="3" width="14" customWidth="1"/>
    <col min="4" max="4" width="26.42578125" bestFit="1" customWidth="1"/>
    <col min="5" max="5" width="23.5703125" customWidth="1"/>
    <col min="6" max="6" width="20.140625" customWidth="1"/>
    <col min="7" max="7" width="16" customWidth="1"/>
  </cols>
  <sheetData>
    <row r="1" spans="1:7" ht="66" customHeight="1" x14ac:dyDescent="0.2">
      <c r="A1" s="40" t="s">
        <v>37</v>
      </c>
      <c r="B1" s="41"/>
      <c r="C1" s="41"/>
      <c r="D1" s="41"/>
      <c r="E1" s="41"/>
      <c r="F1" s="41"/>
      <c r="G1" s="41"/>
    </row>
    <row r="2" spans="1:7" ht="69" customHeight="1" x14ac:dyDescent="0.2">
      <c r="A2" s="35" t="s">
        <v>0</v>
      </c>
      <c r="B2" s="36" t="s">
        <v>38</v>
      </c>
      <c r="C2" s="37" t="s">
        <v>39</v>
      </c>
      <c r="D2" s="37" t="s">
        <v>40</v>
      </c>
      <c r="E2" s="37" t="s">
        <v>41</v>
      </c>
      <c r="F2" s="37" t="s">
        <v>10</v>
      </c>
      <c r="G2" s="37" t="s">
        <v>42</v>
      </c>
    </row>
    <row r="3" spans="1:7" s="3" customFormat="1" x14ac:dyDescent="0.2">
      <c r="A3" s="22">
        <v>3250</v>
      </c>
      <c r="B3" s="10" t="s">
        <v>3</v>
      </c>
      <c r="C3" s="11">
        <v>2454251.33</v>
      </c>
      <c r="D3" s="11">
        <v>0</v>
      </c>
      <c r="E3" s="11">
        <v>0</v>
      </c>
      <c r="F3" s="11">
        <v>0</v>
      </c>
      <c r="G3" s="12">
        <f>SUM(C3:F3)</f>
        <v>2454251.33</v>
      </c>
    </row>
    <row r="4" spans="1:7" s="1" customFormat="1" x14ac:dyDescent="0.2">
      <c r="A4" s="17">
        <v>900001</v>
      </c>
      <c r="B4" s="6" t="s">
        <v>11</v>
      </c>
      <c r="C4" s="7">
        <f>SUM(C5:C7)</f>
        <v>2401985.46</v>
      </c>
      <c r="D4" s="5"/>
      <c r="E4" s="5"/>
      <c r="F4" s="7">
        <f>SUM(F5:F7)</f>
        <v>0</v>
      </c>
      <c r="G4" s="14">
        <f t="shared" ref="G4:G12" si="0">SUM(C4:F4)</f>
        <v>2401985.46</v>
      </c>
    </row>
    <row r="5" spans="1:7" s="1" customFormat="1" x14ac:dyDescent="0.2">
      <c r="A5" s="8">
        <v>3110</v>
      </c>
      <c r="B5" s="9" t="s">
        <v>1</v>
      </c>
      <c r="C5" s="5">
        <v>2401985.46</v>
      </c>
      <c r="D5" s="5"/>
      <c r="E5" s="5"/>
      <c r="F5" s="5">
        <v>0</v>
      </c>
      <c r="G5" s="13">
        <f t="shared" si="0"/>
        <v>2401985.46</v>
      </c>
    </row>
    <row r="6" spans="1:7" s="1" customFormat="1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s="1" customFormat="1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s="1" customFormat="1" x14ac:dyDescent="0.2">
      <c r="A8" s="17">
        <v>900002</v>
      </c>
      <c r="B8" s="6" t="s">
        <v>4</v>
      </c>
      <c r="C8" s="5"/>
      <c r="D8" s="7">
        <f>SUM(D9:D12)</f>
        <v>-8661095.2200000007</v>
      </c>
      <c r="E8" s="5"/>
      <c r="F8" s="7">
        <f>SUM(F9:F12)</f>
        <v>0</v>
      </c>
      <c r="G8" s="14">
        <f>SUM(C8:F8)</f>
        <v>-8661095.2200000007</v>
      </c>
    </row>
    <row r="9" spans="1:7" s="1" customFormat="1" x14ac:dyDescent="0.2">
      <c r="A9" s="8">
        <v>3210</v>
      </c>
      <c r="B9" s="9" t="s">
        <v>9</v>
      </c>
      <c r="C9" s="5"/>
      <c r="D9" s="5">
        <v>259449.62</v>
      </c>
      <c r="E9" s="5"/>
      <c r="F9" s="5">
        <v>0</v>
      </c>
      <c r="G9" s="13">
        <f t="shared" si="0"/>
        <v>259449.62</v>
      </c>
    </row>
    <row r="10" spans="1:7" s="1" customFormat="1" x14ac:dyDescent="0.2">
      <c r="A10" s="8">
        <v>3220</v>
      </c>
      <c r="B10" s="9" t="s">
        <v>7</v>
      </c>
      <c r="C10" s="5"/>
      <c r="D10" s="5">
        <v>-8920544.8399999999</v>
      </c>
      <c r="E10" s="5"/>
      <c r="F10" s="5">
        <v>0</v>
      </c>
      <c r="G10" s="13">
        <f t="shared" si="0"/>
        <v>-8920544.8399999999</v>
      </c>
    </row>
    <row r="11" spans="1:7" s="1" customFormat="1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s="1" customFormat="1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s="1" customFormat="1" x14ac:dyDescent="0.2">
      <c r="A13" s="17">
        <v>900003</v>
      </c>
      <c r="B13" s="6" t="s">
        <v>21</v>
      </c>
      <c r="C13" s="7">
        <f>+C4</f>
        <v>2401985.46</v>
      </c>
      <c r="D13" s="7">
        <f>+D3+D8</f>
        <v>-8661095.2200000007</v>
      </c>
      <c r="E13" s="7">
        <f>+E3</f>
        <v>0</v>
      </c>
      <c r="F13" s="7">
        <f>+F3+F4+F8</f>
        <v>0</v>
      </c>
      <c r="G13" s="14">
        <f>+G3+G4+G8</f>
        <v>-3804858.4300000006</v>
      </c>
    </row>
    <row r="14" spans="1:7" s="1" customFormat="1" x14ac:dyDescent="0.2">
      <c r="A14" s="17">
        <v>900004</v>
      </c>
      <c r="B14" s="6" t="s">
        <v>22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s="1" customFormat="1" x14ac:dyDescent="0.2">
      <c r="A15" s="8">
        <v>3110</v>
      </c>
      <c r="B15" s="9" t="s">
        <v>26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s="1" customFormat="1" x14ac:dyDescent="0.2">
      <c r="A16" s="8">
        <v>3120</v>
      </c>
      <c r="B16" s="9" t="s">
        <v>27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s="1" customFormat="1" x14ac:dyDescent="0.2">
      <c r="A17" s="8">
        <v>3130</v>
      </c>
      <c r="B17" s="9" t="s">
        <v>28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s="1" customFormat="1" x14ac:dyDescent="0.2">
      <c r="A18" s="17">
        <v>900005</v>
      </c>
      <c r="B18" s="6" t="s">
        <v>29</v>
      </c>
      <c r="C18" s="5"/>
      <c r="D18" s="5"/>
      <c r="E18" s="7">
        <f>SUM(E19:E22)</f>
        <v>1203370.21</v>
      </c>
      <c r="F18" s="7">
        <f>SUM(F19:F22)</f>
        <v>0</v>
      </c>
      <c r="G18" s="14">
        <f>SUM(C18:F18)</f>
        <v>1203370.21</v>
      </c>
    </row>
    <row r="19" spans="1:7" s="1" customFormat="1" x14ac:dyDescent="0.2">
      <c r="A19" s="8">
        <v>3210</v>
      </c>
      <c r="B19" s="9" t="s">
        <v>30</v>
      </c>
      <c r="C19" s="5"/>
      <c r="D19" s="5"/>
      <c r="E19" s="5">
        <v>943920.59</v>
      </c>
      <c r="F19" s="5">
        <v>0</v>
      </c>
      <c r="G19" s="13">
        <f t="shared" si="1"/>
        <v>943920.59</v>
      </c>
    </row>
    <row r="20" spans="1:7" s="1" customFormat="1" x14ac:dyDescent="0.2">
      <c r="A20" s="8">
        <v>3220</v>
      </c>
      <c r="B20" s="9" t="s">
        <v>31</v>
      </c>
      <c r="C20" s="5"/>
      <c r="D20" s="5"/>
      <c r="E20" s="5">
        <v>259449.62</v>
      </c>
      <c r="F20" s="5">
        <v>0</v>
      </c>
      <c r="G20" s="13">
        <f t="shared" si="1"/>
        <v>259449.62</v>
      </c>
    </row>
    <row r="21" spans="1:7" s="1" customFormat="1" x14ac:dyDescent="0.2">
      <c r="A21" s="8">
        <v>3230</v>
      </c>
      <c r="B21" s="9" t="s">
        <v>32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s="1" customFormat="1" x14ac:dyDescent="0.2">
      <c r="A22" s="8">
        <v>3240</v>
      </c>
      <c r="B22" s="9" t="s">
        <v>33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s="1" customFormat="1" x14ac:dyDescent="0.2">
      <c r="A23" s="18">
        <v>900006</v>
      </c>
      <c r="B23" s="15" t="s">
        <v>23</v>
      </c>
      <c r="C23" s="16">
        <f>C13+C14</f>
        <v>2401985.46</v>
      </c>
      <c r="D23" s="20">
        <f>D13</f>
        <v>-8661095.2200000007</v>
      </c>
      <c r="E23" s="20">
        <f>E13+E18</f>
        <v>1203370.21</v>
      </c>
      <c r="F23" s="20">
        <f>F13+F14+F18</f>
        <v>0</v>
      </c>
      <c r="G23" s="21">
        <f>G13+G14+G18</f>
        <v>-2601488.2200000007</v>
      </c>
    </row>
    <row r="24" spans="1:7" s="1" customFormat="1" x14ac:dyDescent="0.2">
      <c r="B24" s="2"/>
      <c r="C24" s="4"/>
      <c r="D24" s="4"/>
      <c r="E24" s="4"/>
      <c r="F24" s="4"/>
      <c r="G24" s="4"/>
    </row>
    <row r="25" spans="1:7" s="1" customFormat="1" x14ac:dyDescent="0.2">
      <c r="A25" s="26" t="s">
        <v>34</v>
      </c>
      <c r="B25" s="27"/>
      <c r="C25" s="27"/>
      <c r="D25" s="28"/>
      <c r="E25" s="4"/>
      <c r="F25" s="4"/>
      <c r="G25" s="4"/>
    </row>
    <row r="26" spans="1:7" s="1" customFormat="1" x14ac:dyDescent="0.2">
      <c r="A26" s="29"/>
      <c r="B26" s="27"/>
      <c r="C26" s="27"/>
      <c r="D26" s="28"/>
      <c r="E26" s="4"/>
      <c r="F26" s="4"/>
      <c r="G26" s="4"/>
    </row>
    <row r="27" spans="1:7" s="1" customFormat="1" x14ac:dyDescent="0.2">
      <c r="A27" s="30"/>
      <c r="B27" s="31"/>
      <c r="C27" s="30"/>
      <c r="D27" s="30"/>
      <c r="E27" s="4"/>
      <c r="F27" s="4"/>
      <c r="G27" s="4"/>
    </row>
    <row r="28" spans="1:7" s="1" customFormat="1" x14ac:dyDescent="0.2">
      <c r="A28" s="32"/>
      <c r="B28" s="39"/>
      <c r="C28" s="30"/>
      <c r="D28" s="30"/>
      <c r="E28" s="4" t="s">
        <v>46</v>
      </c>
      <c r="F28" s="4"/>
      <c r="G28" s="4"/>
    </row>
    <row r="29" spans="1:7" s="1" customFormat="1" x14ac:dyDescent="0.2">
      <c r="A29" s="32"/>
      <c r="B29" s="38" t="s">
        <v>43</v>
      </c>
      <c r="C29" s="32"/>
      <c r="D29" s="32"/>
      <c r="E29" s="4" t="s">
        <v>48</v>
      </c>
      <c r="F29" s="4"/>
      <c r="G29" s="4"/>
    </row>
    <row r="30" spans="1:7" s="1" customFormat="1" x14ac:dyDescent="0.2">
      <c r="A30" s="32"/>
      <c r="B30" s="38" t="s">
        <v>44</v>
      </c>
      <c r="C30" s="34"/>
      <c r="D30" s="33"/>
      <c r="E30" s="4" t="s">
        <v>47</v>
      </c>
      <c r="F30" s="4"/>
      <c r="G30" s="4"/>
    </row>
    <row r="31" spans="1:7" s="1" customFormat="1" x14ac:dyDescent="0.2">
      <c r="B31" s="2"/>
      <c r="C31" s="4"/>
      <c r="D31" s="4"/>
      <c r="E31" s="4"/>
      <c r="F31" s="4"/>
      <c r="G31" s="4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horizontalDpi="0" verticalDpi="0" r:id="rId1"/>
  <ignoredErrors>
    <ignoredError sqref="C4:G2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5" t="s">
        <v>12</v>
      </c>
    </row>
    <row r="2" spans="1:1" x14ac:dyDescent="0.2">
      <c r="A2" s="24" t="s">
        <v>36</v>
      </c>
    </row>
    <row r="3" spans="1:1" x14ac:dyDescent="0.2">
      <c r="A3" s="24" t="s">
        <v>14</v>
      </c>
    </row>
    <row r="4" spans="1:1" ht="20.399999999999999" x14ac:dyDescent="0.2">
      <c r="A4" s="24" t="s">
        <v>15</v>
      </c>
    </row>
    <row r="5" spans="1:1" ht="20.399999999999999" x14ac:dyDescent="0.2">
      <c r="A5" s="24" t="s">
        <v>24</v>
      </c>
    </row>
    <row r="6" spans="1:1" x14ac:dyDescent="0.2">
      <c r="A6" s="24" t="s">
        <v>25</v>
      </c>
    </row>
    <row r="7" spans="1:1" ht="20.399999999999999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EVHP</vt:lpstr>
      <vt:lpstr>Impr EVHP</vt:lpstr>
      <vt:lpstr>Instructivo_EVHP</vt:lpstr>
      <vt:lpstr>'Impr EVHP'!Área_de_impresión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2019-10-18T20:02:10Z</cp:lastPrinted>
  <dcterms:created xsi:type="dcterms:W3CDTF">2012-12-11T20:30:33Z</dcterms:created>
  <dcterms:modified xsi:type="dcterms:W3CDTF">2019-10-18T20:05:06Z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